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activeTab="0"/>
  </bookViews>
  <sheets>
    <sheet name="Portfolio Stand Nov23" sheetId="1" r:id="rId1"/>
  </sheets>
  <definedNames>
    <definedName name="_xlnm._FilterDatabase" localSheetId="0" hidden="1">'Portfolio Stand Nov23'!$A$5:$I$104</definedName>
  </definedNames>
  <calcPr calcId="191029"/>
  <extLst/>
</workbook>
</file>

<file path=xl/sharedStrings.xml><?xml version="1.0" encoding="utf-8"?>
<sst xmlns="http://schemas.openxmlformats.org/spreadsheetml/2006/main" count="307" uniqueCount="106">
  <si>
    <t>Deal Date</t>
  </si>
  <si>
    <t>Wine Name</t>
  </si>
  <si>
    <t>Region</t>
  </si>
  <si>
    <t>Unit Size</t>
  </si>
  <si>
    <t>Continuum</t>
  </si>
  <si>
    <t>USA</t>
  </si>
  <si>
    <t>6x75cl</t>
  </si>
  <si>
    <t>Clos de Vougeot, Leroy</t>
  </si>
  <si>
    <t>Burgundy (Red)</t>
  </si>
  <si>
    <t>1x75cl</t>
  </si>
  <si>
    <t>Vosne-Romanée Aux Brulées, Leroy</t>
  </si>
  <si>
    <t>Brunello di Montalcino Madonna delle Grazie Riserva, Marroneto</t>
  </si>
  <si>
    <t>Italy</t>
  </si>
  <si>
    <t>1x150cl</t>
  </si>
  <si>
    <t>CDP Capo, Pegau</t>
  </si>
  <si>
    <t>Rhone</t>
  </si>
  <si>
    <t>Château Ausone</t>
  </si>
  <si>
    <t>Bordeaux (Red)</t>
  </si>
  <si>
    <t>Château Bellevue Mondotte</t>
  </si>
  <si>
    <t>Château La Conseillante</t>
  </si>
  <si>
    <t>Château Trotanoy</t>
  </si>
  <si>
    <t>Dominus Estate, C. Moueix</t>
  </si>
  <si>
    <t>Insignia, Joseph Phelps</t>
  </si>
  <si>
    <t>Brunello di Montalcino Riserva, Biondi Santi</t>
  </si>
  <si>
    <t>3x75cl</t>
  </si>
  <si>
    <t>Brunello di Montalcino, Biondi Santi</t>
  </si>
  <si>
    <t>Opus One, Mondavi</t>
  </si>
  <si>
    <t>Château Beychevelle</t>
  </si>
  <si>
    <t>Château Figeac</t>
  </si>
  <si>
    <t>Château La Mission Haut-Brion</t>
  </si>
  <si>
    <t>Château Mouton-Rothschild</t>
  </si>
  <si>
    <t>Château Troplong Mondot</t>
  </si>
  <si>
    <t>Château Trotte Vieille</t>
  </si>
  <si>
    <t>Pavillon Rouge du Château Margaux</t>
  </si>
  <si>
    <t>Romanée-Conti, Domaine de La Romanée-Conti</t>
  </si>
  <si>
    <t>Auxey-Duresses La Macabree, d'Auvenay</t>
  </si>
  <si>
    <t>Burgundy (White)</t>
  </si>
  <si>
    <t>Auxey-Duresses Les Clous, d'Auvenay</t>
  </si>
  <si>
    <t>Romanée-St-Vivant, O. Bernstein</t>
  </si>
  <si>
    <t>Château Haut-Brion</t>
  </si>
  <si>
    <t>Château Lafite-Rothschild</t>
  </si>
  <si>
    <t>1x600cl</t>
  </si>
  <si>
    <t>Charmes-Chambertin, O. Bernstein</t>
  </si>
  <si>
    <t>Clos de Vougeot, O. Bernstein</t>
  </si>
  <si>
    <t>Gevrey-Chambertin Les Champeaux, O. Bernstein</t>
  </si>
  <si>
    <t>Beaune 1er Cru Les Teurons, L. Jadot (Gagey)</t>
  </si>
  <si>
    <t>Beaune Clos Mouches Rouge, J. Drouhin</t>
  </si>
  <si>
    <t>Chablis Premier Cru, Fourchaume, L. Jadot</t>
  </si>
  <si>
    <t>Corton,  J. Drouhin</t>
  </si>
  <si>
    <t>Hospices de Beaune, Beaune Cuvée Maurice, J. Drouhin</t>
  </si>
  <si>
    <t>Volnay, J. Drouhin</t>
  </si>
  <si>
    <t>Vosne-Romanée, J. Drouhin</t>
  </si>
  <si>
    <t>Millesime Brut, Rare</t>
  </si>
  <si>
    <t>Champagne</t>
  </si>
  <si>
    <t>3x150cl</t>
  </si>
  <si>
    <t>Rosé Millesime Brut, Rare</t>
  </si>
  <si>
    <t>Clos de Vougeot, A. Bichot (Clos Frantin)</t>
  </si>
  <si>
    <t>Corton-Charlemagne, L. Latour</t>
  </si>
  <si>
    <t>Nuits-St.-Georges Clos de la Fontaine Jacquinot, H. Gouges</t>
  </si>
  <si>
    <t>Pommard Clos Blanc, Launay-Horiot</t>
  </si>
  <si>
    <t>Pommard Clos des Poutures, Heitz-Lochardet</t>
  </si>
  <si>
    <t>Puligny-Montrachet Sous le Puits, L. Latour</t>
  </si>
  <si>
    <t>Screaming Eagle</t>
  </si>
  <si>
    <t>Chambolle-Musigny Orveaux des Bussières VV, Perrot-Minot</t>
  </si>
  <si>
    <t>Corton, L. Latour</t>
  </si>
  <si>
    <t>Gevrey-Chambertin Les Goulots, Fourrier</t>
  </si>
  <si>
    <t>Nuits-St.-Georges Richemone Ultra, Perrot-Minot</t>
  </si>
  <si>
    <t>Griotte-Chambertin, Charles Van Canneyt</t>
  </si>
  <si>
    <t>Château Batailley</t>
  </si>
  <si>
    <t>Château Beauséjour Duffau-Lagarrosse</t>
  </si>
  <si>
    <t>12x75cl</t>
  </si>
  <si>
    <t>Château Lynch-Bages</t>
  </si>
  <si>
    <t>Château Rauzan-Ségla</t>
  </si>
  <si>
    <t>Domaine de Chevalier</t>
  </si>
  <si>
    <t>La Dame de Montrose</t>
  </si>
  <si>
    <t>Le Petit Mouton de Mouton Rothschild</t>
  </si>
  <si>
    <t>Château Beau-Séjour Bécot</t>
  </si>
  <si>
    <t>Château Calon-Segur</t>
  </si>
  <si>
    <t>Château Cantenac Brown</t>
  </si>
  <si>
    <t>Château Cheval-Blanc</t>
  </si>
  <si>
    <t>Château Clos-Fourtet</t>
  </si>
  <si>
    <t>Château Cos d'Estournel</t>
  </si>
  <si>
    <t>Château d'Issan</t>
  </si>
  <si>
    <t>Château Lagrange</t>
  </si>
  <si>
    <t>Château Langoa-Barton</t>
  </si>
  <si>
    <t>Château Margaux</t>
  </si>
  <si>
    <t>Château Montrose</t>
  </si>
  <si>
    <t>Château Pape-Clément</t>
  </si>
  <si>
    <t>Château Pichon-Longueville, Baron</t>
  </si>
  <si>
    <t>La Chapelle d'Ausone</t>
  </si>
  <si>
    <t>La Croix de Beaucaillou</t>
  </si>
  <si>
    <t>Château Berliquet</t>
  </si>
  <si>
    <t>Scharzhofberger Riesling TBA, Egon Müller</t>
  </si>
  <si>
    <t>Germany</t>
  </si>
  <si>
    <t>Château d'Armailhac</t>
  </si>
  <si>
    <t>Château La Lagune</t>
  </si>
  <si>
    <t>Château Laroque</t>
  </si>
  <si>
    <t>Château Pontet-Canet</t>
  </si>
  <si>
    <t>Brut, Boërl &amp; Kroff</t>
  </si>
  <si>
    <t>Montrachet, Domaine de La Romanée-Conti</t>
  </si>
  <si>
    <t>PL</t>
  </si>
  <si>
    <t>Profit Loss Gesamt</t>
  </si>
  <si>
    <t>Total Cost</t>
  </si>
  <si>
    <t>Total Value</t>
  </si>
  <si>
    <t>Qty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</si>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</sst>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GBP]"/>
    <numFmt numFmtId="165" formatCode="dd/mm/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2F549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164" fontId="3" fillId="0" borderId="0" xfId="0" applyNumberFormat="1" applyFont="1"/>
    <xf numFmtId="0" fontId="4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165" fontId="0" fillId="3" borderId="0" xfId="0" applyNumberFormat="1" applyFill="1"/>
    <xf numFmtId="10" fontId="0" fillId="3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76200</xdr:rowOff>
    </xdr:from>
    <xdr:to>
      <xdr:col>8</xdr:col>
      <xdr:colOff>1123950</xdr:colOff>
      <xdr:row>3</xdr:row>
      <xdr:rowOff>123825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19" b="33697"/>
        <a:stretch>
          <a:fillRect/>
        </a:stretch>
      </xdr:blipFill>
      <xdr:spPr>
        <a:xfrm>
          <a:off x="8972550" y="76200"/>
          <a:ext cx="320992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tabSelected="1" workbookViewId="0" topLeftCell="A49">
      <selection activeCell="A93" sqref="A93"/>
    </sheetView>
  </sheetViews>
  <sheetFormatPr defaultColWidth="8.8515625" defaultRowHeight="15"/>
  <cols>
    <col min="1" max="1" width="59.421875" style="0" bestFit="1" customWidth="1"/>
    <col min="2" max="2" width="16.57421875" style="11" customWidth="1"/>
    <col min="3" max="3" width="17.28125" style="0" customWidth="1"/>
    <col min="4" max="4" width="12.8515625" style="0" customWidth="1"/>
    <col min="5" max="5" width="9.421875" style="0" customWidth="1"/>
    <col min="6" max="6" width="16.140625" style="0" customWidth="1"/>
    <col min="7" max="7" width="17.57421875" style="0" customWidth="1"/>
    <col min="8" max="8" width="16.57421875" style="20" customWidth="1"/>
    <col min="9" max="9" width="18.421875" style="0" customWidth="1"/>
    <col min="10" max="10" width="9.57421875" style="0" bestFit="1" customWidth="1"/>
  </cols>
  <sheetData>
    <row r="1" spans="2:8" s="27" customFormat="1" ht="15">
      <c r="B1" s="28"/>
      <c r="H1" s="29"/>
    </row>
    <row r="2" spans="2:8" s="27" customFormat="1" ht="15">
      <c r="B2" s="28"/>
      <c r="H2" s="29"/>
    </row>
    <row r="3" spans="2:8" s="27" customFormat="1" ht="15">
      <c r="B3" s="28"/>
      <c r="H3" s="29"/>
    </row>
    <row r="4" spans="2:8" s="27" customFormat="1" ht="15">
      <c r="B4" s="28"/>
      <c r="H4" s="29"/>
    </row>
    <row r="5" spans="1:9" ht="15">
      <c r="A5" s="24" t="s">
        <v>1</v>
      </c>
      <c r="B5" s="25" t="s">
        <v>0</v>
      </c>
      <c r="C5" s="24" t="s">
        <v>2</v>
      </c>
      <c r="D5" s="24" t="s">
        <v>3</v>
      </c>
      <c r="E5" s="24" t="s">
        <v>104</v>
      </c>
      <c r="F5" s="24" t="s">
        <v>102</v>
      </c>
      <c r="G5" s="24" t="s">
        <v>103</v>
      </c>
      <c r="H5" s="26" t="s">
        <v>105</v>
      </c>
      <c r="I5" s="24" t="s">
        <v>100</v>
      </c>
    </row>
    <row r="6" spans="1:9" ht="15">
      <c r="A6" s="1" t="s">
        <v>16</v>
      </c>
      <c r="B6" s="9">
        <v>44609.5807638889</v>
      </c>
      <c r="C6" s="1" t="s">
        <v>17</v>
      </c>
      <c r="D6" s="1" t="s">
        <v>6</v>
      </c>
      <c r="E6" s="2">
        <v>1</v>
      </c>
      <c r="F6" s="5">
        <v>2500</v>
      </c>
      <c r="G6" s="5">
        <v>2500</v>
      </c>
      <c r="H6" s="19">
        <f>(100/F6)*I6/100</f>
        <v>0</v>
      </c>
      <c r="I6" s="7">
        <f aca="true" t="shared" si="0" ref="I6:I37">G6-F6</f>
        <v>0</v>
      </c>
    </row>
    <row r="7" spans="1:10" ht="15">
      <c r="A7" s="1" t="s">
        <v>18</v>
      </c>
      <c r="B7" s="9">
        <v>44609.5807638889</v>
      </c>
      <c r="C7" s="1" t="s">
        <v>17</v>
      </c>
      <c r="D7" s="1" t="s">
        <v>6</v>
      </c>
      <c r="E7" s="2">
        <v>2</v>
      </c>
      <c r="F7" s="5">
        <v>1010</v>
      </c>
      <c r="G7" s="5">
        <v>1150</v>
      </c>
      <c r="H7" s="19">
        <f>(100/F7)*I7/100</f>
        <v>0.13861386138613863</v>
      </c>
      <c r="I7" s="7">
        <f t="shared" si="0"/>
        <v>140</v>
      </c>
      <c r="J7" s="20"/>
    </row>
    <row r="8" spans="1:9" ht="15">
      <c r="A8" s="1" t="s">
        <v>19</v>
      </c>
      <c r="B8" s="9">
        <v>44609.5807638889</v>
      </c>
      <c r="C8" s="1" t="s">
        <v>17</v>
      </c>
      <c r="D8" s="1" t="s">
        <v>6</v>
      </c>
      <c r="E8" s="2">
        <v>1</v>
      </c>
      <c r="F8" s="5">
        <v>1350</v>
      </c>
      <c r="G8" s="5">
        <v>1377</v>
      </c>
      <c r="H8" s="19">
        <f aca="true" t="shared" si="1" ref="H8:H71">(100/F8)*I8/100</f>
        <v>0.02</v>
      </c>
      <c r="I8" s="7">
        <f t="shared" si="0"/>
        <v>27</v>
      </c>
    </row>
    <row r="9" spans="1:9" ht="15">
      <c r="A9" s="1" t="s">
        <v>20</v>
      </c>
      <c r="B9" s="9">
        <v>44609.5807638889</v>
      </c>
      <c r="C9" s="1" t="s">
        <v>17</v>
      </c>
      <c r="D9" s="1" t="s">
        <v>6</v>
      </c>
      <c r="E9" s="2">
        <v>1</v>
      </c>
      <c r="F9" s="5">
        <v>810</v>
      </c>
      <c r="G9" s="5">
        <v>900</v>
      </c>
      <c r="H9" s="19">
        <f t="shared" si="1"/>
        <v>0.1111111111111111</v>
      </c>
      <c r="I9" s="7">
        <f t="shared" si="0"/>
        <v>90</v>
      </c>
    </row>
    <row r="10" spans="1:9" ht="15">
      <c r="A10" s="1" t="s">
        <v>27</v>
      </c>
      <c r="B10" s="9">
        <v>44742.4135416667</v>
      </c>
      <c r="C10" s="1" t="s">
        <v>17</v>
      </c>
      <c r="D10" s="1" t="s">
        <v>6</v>
      </c>
      <c r="E10" s="2">
        <v>5</v>
      </c>
      <c r="F10" s="5">
        <v>1625</v>
      </c>
      <c r="G10" s="5">
        <v>1795</v>
      </c>
      <c r="H10" s="19">
        <f t="shared" si="1"/>
        <v>0.10461538461538461</v>
      </c>
      <c r="I10" s="7">
        <f t="shared" si="0"/>
        <v>170</v>
      </c>
    </row>
    <row r="11" spans="1:9" ht="15">
      <c r="A11" s="1" t="s">
        <v>28</v>
      </c>
      <c r="B11" s="9">
        <v>44742.4135416667</v>
      </c>
      <c r="C11" s="1" t="s">
        <v>17</v>
      </c>
      <c r="D11" s="1" t="s">
        <v>6</v>
      </c>
      <c r="E11" s="2">
        <v>1</v>
      </c>
      <c r="F11" s="5">
        <v>850</v>
      </c>
      <c r="G11" s="5">
        <v>950</v>
      </c>
      <c r="H11" s="19">
        <f t="shared" si="1"/>
        <v>0.1176470588235294</v>
      </c>
      <c r="I11" s="7">
        <f t="shared" si="0"/>
        <v>100</v>
      </c>
    </row>
    <row r="12" spans="1:9" ht="15">
      <c r="A12" s="1" t="s">
        <v>29</v>
      </c>
      <c r="B12" s="9">
        <v>44742.4135416667</v>
      </c>
      <c r="C12" s="1" t="s">
        <v>17</v>
      </c>
      <c r="D12" s="1" t="s">
        <v>6</v>
      </c>
      <c r="E12" s="2">
        <v>1</v>
      </c>
      <c r="F12" s="5">
        <v>1100</v>
      </c>
      <c r="G12" s="5">
        <v>1175</v>
      </c>
      <c r="H12" s="19">
        <f t="shared" si="1"/>
        <v>0.06818181818181818</v>
      </c>
      <c r="I12" s="7">
        <f t="shared" si="0"/>
        <v>75</v>
      </c>
    </row>
    <row r="13" spans="1:9" ht="15">
      <c r="A13" s="1" t="s">
        <v>30</v>
      </c>
      <c r="B13" s="9">
        <v>44742.4135416667</v>
      </c>
      <c r="C13" s="1" t="s">
        <v>17</v>
      </c>
      <c r="D13" s="1" t="s">
        <v>6</v>
      </c>
      <c r="E13" s="2">
        <v>1</v>
      </c>
      <c r="F13" s="5">
        <v>2280</v>
      </c>
      <c r="G13" s="5">
        <v>2300</v>
      </c>
      <c r="H13" s="19">
        <f t="shared" si="1"/>
        <v>0.008771929824561403</v>
      </c>
      <c r="I13" s="7">
        <f t="shared" si="0"/>
        <v>20</v>
      </c>
    </row>
    <row r="14" spans="1:9" ht="15">
      <c r="A14" s="1" t="s">
        <v>31</v>
      </c>
      <c r="B14" s="9">
        <v>44742.4135416667</v>
      </c>
      <c r="C14" s="1" t="s">
        <v>17</v>
      </c>
      <c r="D14" s="1" t="s">
        <v>6</v>
      </c>
      <c r="E14" s="2">
        <v>1</v>
      </c>
      <c r="F14" s="5">
        <v>390</v>
      </c>
      <c r="G14" s="5">
        <v>400</v>
      </c>
      <c r="H14" s="19">
        <f t="shared" si="1"/>
        <v>0.02564102564102564</v>
      </c>
      <c r="I14" s="7">
        <f t="shared" si="0"/>
        <v>10</v>
      </c>
    </row>
    <row r="15" spans="1:9" ht="15">
      <c r="A15" s="1" t="s">
        <v>32</v>
      </c>
      <c r="B15" s="9">
        <v>44742.4135416667</v>
      </c>
      <c r="C15" s="1" t="s">
        <v>17</v>
      </c>
      <c r="D15" s="1" t="s">
        <v>6</v>
      </c>
      <c r="E15" s="2">
        <v>4</v>
      </c>
      <c r="F15" s="5">
        <v>1000</v>
      </c>
      <c r="G15" s="5">
        <v>1100</v>
      </c>
      <c r="H15" s="19">
        <f t="shared" si="1"/>
        <v>0.1</v>
      </c>
      <c r="I15" s="7">
        <f t="shared" si="0"/>
        <v>100</v>
      </c>
    </row>
    <row r="16" spans="1:9" ht="15">
      <c r="A16" s="1" t="s">
        <v>33</v>
      </c>
      <c r="B16" s="9">
        <v>44742.4135416667</v>
      </c>
      <c r="C16" s="1" t="s">
        <v>17</v>
      </c>
      <c r="D16" s="1" t="s">
        <v>6</v>
      </c>
      <c r="E16" s="2">
        <v>1</v>
      </c>
      <c r="F16" s="5">
        <v>715</v>
      </c>
      <c r="G16" s="5">
        <v>790</v>
      </c>
      <c r="H16" s="19">
        <f t="shared" si="1"/>
        <v>0.1048951048951049</v>
      </c>
      <c r="I16" s="7">
        <f t="shared" si="0"/>
        <v>75</v>
      </c>
    </row>
    <row r="17" spans="1:9" ht="15">
      <c r="A17" s="1" t="s">
        <v>39</v>
      </c>
      <c r="B17" s="9">
        <v>44854.536087963</v>
      </c>
      <c r="C17" s="1" t="s">
        <v>17</v>
      </c>
      <c r="D17" s="1" t="s">
        <v>6</v>
      </c>
      <c r="E17" s="2">
        <v>1</v>
      </c>
      <c r="F17" s="5">
        <v>2450</v>
      </c>
      <c r="G17" s="5">
        <v>2090.5</v>
      </c>
      <c r="H17" s="19">
        <f t="shared" si="1"/>
        <v>-0.146734693877551</v>
      </c>
      <c r="I17" s="7">
        <f t="shared" si="0"/>
        <v>-359.5</v>
      </c>
    </row>
    <row r="18" spans="1:9" ht="15">
      <c r="A18" s="1" t="s">
        <v>40</v>
      </c>
      <c r="B18" s="9">
        <v>44880.433900463</v>
      </c>
      <c r="C18" s="1" t="s">
        <v>17</v>
      </c>
      <c r="D18" s="1" t="s">
        <v>6</v>
      </c>
      <c r="E18" s="2">
        <v>1</v>
      </c>
      <c r="F18" s="5">
        <v>4100</v>
      </c>
      <c r="G18" s="5">
        <v>3450</v>
      </c>
      <c r="H18" s="19">
        <f t="shared" si="1"/>
        <v>-0.15853658536585366</v>
      </c>
      <c r="I18" s="7">
        <f t="shared" si="0"/>
        <v>-650</v>
      </c>
    </row>
    <row r="19" spans="1:9" ht="15">
      <c r="A19" s="1" t="s">
        <v>30</v>
      </c>
      <c r="B19" s="9">
        <v>44886.4452430556</v>
      </c>
      <c r="C19" s="1" t="s">
        <v>17</v>
      </c>
      <c r="D19" s="1" t="s">
        <v>41</v>
      </c>
      <c r="E19" s="2">
        <v>1</v>
      </c>
      <c r="F19" s="5">
        <v>5500</v>
      </c>
      <c r="G19" s="5">
        <v>3867</v>
      </c>
      <c r="H19" s="19">
        <f t="shared" si="1"/>
        <v>-0.2969090909090909</v>
      </c>
      <c r="I19" s="7">
        <f t="shared" si="0"/>
        <v>-1633</v>
      </c>
    </row>
    <row r="20" spans="1:9" ht="15">
      <c r="A20" s="1" t="s">
        <v>68</v>
      </c>
      <c r="B20" s="9">
        <v>45107.6312847222</v>
      </c>
      <c r="C20" s="1" t="s">
        <v>17</v>
      </c>
      <c r="D20" s="1" t="s">
        <v>6</v>
      </c>
      <c r="E20" s="2">
        <v>6</v>
      </c>
      <c r="F20" s="5">
        <v>990</v>
      </c>
      <c r="G20" s="5">
        <v>1116</v>
      </c>
      <c r="H20" s="19">
        <f t="shared" si="1"/>
        <v>0.12727272727272726</v>
      </c>
      <c r="I20" s="7">
        <f t="shared" si="0"/>
        <v>126</v>
      </c>
    </row>
    <row r="21" spans="1:9" ht="15">
      <c r="A21" s="1" t="s">
        <v>69</v>
      </c>
      <c r="B21" s="9">
        <v>45107.6312847222</v>
      </c>
      <c r="C21" s="1" t="s">
        <v>17</v>
      </c>
      <c r="D21" s="1" t="s">
        <v>6</v>
      </c>
      <c r="E21" s="2">
        <v>1</v>
      </c>
      <c r="F21" s="5">
        <v>459</v>
      </c>
      <c r="G21" s="5">
        <v>476</v>
      </c>
      <c r="H21" s="19">
        <f t="shared" si="1"/>
        <v>0.037037037037037035</v>
      </c>
      <c r="I21" s="7">
        <f t="shared" si="0"/>
        <v>17</v>
      </c>
    </row>
    <row r="22" spans="1:9" ht="15">
      <c r="A22" s="1" t="s">
        <v>28</v>
      </c>
      <c r="B22" s="9">
        <v>45107.6312847222</v>
      </c>
      <c r="C22" s="1" t="s">
        <v>17</v>
      </c>
      <c r="D22" s="1" t="s">
        <v>70</v>
      </c>
      <c r="E22" s="2">
        <v>2</v>
      </c>
      <c r="F22" s="5">
        <v>3442</v>
      </c>
      <c r="G22" s="5">
        <v>3200</v>
      </c>
      <c r="H22" s="19">
        <f t="shared" si="1"/>
        <v>-0.07030796048808832</v>
      </c>
      <c r="I22" s="7">
        <f t="shared" si="0"/>
        <v>-242</v>
      </c>
    </row>
    <row r="23" spans="1:9" ht="15">
      <c r="A23" s="1" t="s">
        <v>29</v>
      </c>
      <c r="B23" s="9">
        <v>45107.6312847222</v>
      </c>
      <c r="C23" s="1" t="s">
        <v>17</v>
      </c>
      <c r="D23" s="1" t="s">
        <v>6</v>
      </c>
      <c r="E23" s="2">
        <v>1</v>
      </c>
      <c r="F23" s="5">
        <v>1316</v>
      </c>
      <c r="G23" s="5">
        <v>1225</v>
      </c>
      <c r="H23" s="19">
        <f t="shared" si="1"/>
        <v>-0.06914893617021275</v>
      </c>
      <c r="I23" s="7">
        <f t="shared" si="0"/>
        <v>-91</v>
      </c>
    </row>
    <row r="24" spans="1:9" ht="15">
      <c r="A24" s="1" t="s">
        <v>40</v>
      </c>
      <c r="B24" s="9">
        <v>45107.6312847222</v>
      </c>
      <c r="C24" s="1" t="s">
        <v>17</v>
      </c>
      <c r="D24" s="1" t="s">
        <v>6</v>
      </c>
      <c r="E24" s="2">
        <v>2</v>
      </c>
      <c r="F24" s="5">
        <v>6600</v>
      </c>
      <c r="G24" s="5">
        <v>7150</v>
      </c>
      <c r="H24" s="19">
        <f t="shared" si="1"/>
        <v>0.08333333333333334</v>
      </c>
      <c r="I24" s="7">
        <f t="shared" si="0"/>
        <v>550</v>
      </c>
    </row>
    <row r="25" spans="1:9" ht="15">
      <c r="A25" s="1" t="s">
        <v>71</v>
      </c>
      <c r="B25" s="9">
        <v>45107.6312847222</v>
      </c>
      <c r="C25" s="1" t="s">
        <v>17</v>
      </c>
      <c r="D25" s="1" t="s">
        <v>6</v>
      </c>
      <c r="E25" s="2">
        <v>1</v>
      </c>
      <c r="F25" s="5">
        <v>531</v>
      </c>
      <c r="G25" s="5">
        <v>459</v>
      </c>
      <c r="H25" s="19">
        <f t="shared" si="1"/>
        <v>-0.13559322033898305</v>
      </c>
      <c r="I25" s="7">
        <f t="shared" si="0"/>
        <v>-72</v>
      </c>
    </row>
    <row r="26" spans="1:9" ht="15">
      <c r="A26" s="1" t="s">
        <v>72</v>
      </c>
      <c r="B26" s="9">
        <v>45107.6312847222</v>
      </c>
      <c r="C26" s="1" t="s">
        <v>17</v>
      </c>
      <c r="D26" s="1" t="s">
        <v>6</v>
      </c>
      <c r="E26" s="2">
        <v>4</v>
      </c>
      <c r="F26" s="5">
        <v>1640</v>
      </c>
      <c r="G26" s="5">
        <v>1320</v>
      </c>
      <c r="H26" s="19">
        <f t="shared" si="1"/>
        <v>-0.1951219512195122</v>
      </c>
      <c r="I26" s="7">
        <f t="shared" si="0"/>
        <v>-320</v>
      </c>
    </row>
    <row r="27" spans="1:9" ht="15">
      <c r="A27" s="1" t="s">
        <v>73</v>
      </c>
      <c r="B27" s="9">
        <v>45107.6312847222</v>
      </c>
      <c r="C27" s="1" t="s">
        <v>17</v>
      </c>
      <c r="D27" s="1" t="s">
        <v>6</v>
      </c>
      <c r="E27" s="2">
        <v>14</v>
      </c>
      <c r="F27" s="5">
        <v>3920</v>
      </c>
      <c r="G27" s="5">
        <v>4760</v>
      </c>
      <c r="H27" s="19">
        <f t="shared" si="1"/>
        <v>0.2142857142857143</v>
      </c>
      <c r="I27" s="7">
        <f t="shared" si="0"/>
        <v>840</v>
      </c>
    </row>
    <row r="28" spans="1:9" ht="15">
      <c r="A28" s="1" t="s">
        <v>74</v>
      </c>
      <c r="B28" s="9">
        <v>45107.6312847222</v>
      </c>
      <c r="C28" s="1" t="s">
        <v>17</v>
      </c>
      <c r="D28" s="1" t="s">
        <v>6</v>
      </c>
      <c r="E28" s="2">
        <v>1</v>
      </c>
      <c r="F28" s="5">
        <v>160</v>
      </c>
      <c r="G28" s="5">
        <v>180</v>
      </c>
      <c r="H28" s="19">
        <f t="shared" si="1"/>
        <v>0.125</v>
      </c>
      <c r="I28" s="7">
        <f t="shared" si="0"/>
        <v>20</v>
      </c>
    </row>
    <row r="29" spans="1:9" ht="15">
      <c r="A29" s="1" t="s">
        <v>75</v>
      </c>
      <c r="B29" s="9">
        <v>45107.6312847222</v>
      </c>
      <c r="C29" s="1" t="s">
        <v>17</v>
      </c>
      <c r="D29" s="1" t="s">
        <v>6</v>
      </c>
      <c r="E29" s="2">
        <v>1</v>
      </c>
      <c r="F29" s="5">
        <v>1060</v>
      </c>
      <c r="G29" s="5">
        <v>1098</v>
      </c>
      <c r="H29" s="19">
        <f t="shared" si="1"/>
        <v>0.035849056603773584</v>
      </c>
      <c r="I29" s="7">
        <f t="shared" si="0"/>
        <v>38</v>
      </c>
    </row>
    <row r="30" spans="1:9" ht="15">
      <c r="A30" s="1" t="s">
        <v>76</v>
      </c>
      <c r="B30" s="9">
        <v>45123.9113657407</v>
      </c>
      <c r="C30" s="1" t="s">
        <v>17</v>
      </c>
      <c r="D30" s="1" t="s">
        <v>6</v>
      </c>
      <c r="E30" s="2">
        <v>2</v>
      </c>
      <c r="F30" s="5">
        <v>610</v>
      </c>
      <c r="G30" s="5">
        <v>684</v>
      </c>
      <c r="H30" s="19">
        <f t="shared" si="1"/>
        <v>0.12131147540983606</v>
      </c>
      <c r="I30" s="7">
        <f t="shared" si="0"/>
        <v>74</v>
      </c>
    </row>
    <row r="31" spans="1:9" ht="15">
      <c r="A31" s="1" t="s">
        <v>77</v>
      </c>
      <c r="B31" s="9">
        <v>45123.9113657407</v>
      </c>
      <c r="C31" s="1" t="s">
        <v>17</v>
      </c>
      <c r="D31" s="1" t="s">
        <v>6</v>
      </c>
      <c r="E31" s="2">
        <v>1</v>
      </c>
      <c r="F31" s="5">
        <v>535</v>
      </c>
      <c r="G31" s="5">
        <v>566.5</v>
      </c>
      <c r="H31" s="19">
        <f t="shared" si="1"/>
        <v>0.058878504672897194</v>
      </c>
      <c r="I31" s="7">
        <f t="shared" si="0"/>
        <v>31.5</v>
      </c>
    </row>
    <row r="32" spans="1:9" ht="15">
      <c r="A32" s="1" t="s">
        <v>77</v>
      </c>
      <c r="B32" s="9">
        <v>45123.9113657407</v>
      </c>
      <c r="C32" s="1" t="s">
        <v>17</v>
      </c>
      <c r="D32" s="1" t="s">
        <v>6</v>
      </c>
      <c r="E32" s="2">
        <v>1</v>
      </c>
      <c r="F32" s="5">
        <v>535</v>
      </c>
      <c r="G32" s="5">
        <v>566.5</v>
      </c>
      <c r="H32" s="19">
        <f t="shared" si="1"/>
        <v>0.058878504672897194</v>
      </c>
      <c r="I32" s="7">
        <f t="shared" si="0"/>
        <v>31.5</v>
      </c>
    </row>
    <row r="33" spans="1:9" ht="15">
      <c r="A33" s="1" t="s">
        <v>78</v>
      </c>
      <c r="B33" s="9">
        <v>45123.9113657407</v>
      </c>
      <c r="C33" s="1" t="s">
        <v>17</v>
      </c>
      <c r="D33" s="1" t="s">
        <v>6</v>
      </c>
      <c r="E33" s="2">
        <v>3</v>
      </c>
      <c r="F33" s="5">
        <v>690</v>
      </c>
      <c r="G33" s="5">
        <v>729</v>
      </c>
      <c r="H33" s="19">
        <f t="shared" si="1"/>
        <v>0.05652173913043478</v>
      </c>
      <c r="I33" s="7">
        <f t="shared" si="0"/>
        <v>39</v>
      </c>
    </row>
    <row r="34" spans="1:9" ht="15">
      <c r="A34" s="1" t="s">
        <v>79</v>
      </c>
      <c r="B34" s="9">
        <v>45123.9113657407</v>
      </c>
      <c r="C34" s="1" t="s">
        <v>17</v>
      </c>
      <c r="D34" s="1" t="s">
        <v>6</v>
      </c>
      <c r="E34" s="2">
        <v>1</v>
      </c>
      <c r="F34" s="5">
        <v>2390</v>
      </c>
      <c r="G34" s="5">
        <v>2100</v>
      </c>
      <c r="H34" s="19">
        <f t="shared" si="1"/>
        <v>-0.1213389121338912</v>
      </c>
      <c r="I34" s="7">
        <f t="shared" si="0"/>
        <v>-290</v>
      </c>
    </row>
    <row r="35" spans="1:9" ht="15">
      <c r="A35" s="1" t="s">
        <v>80</v>
      </c>
      <c r="B35" s="9">
        <v>45123.9113657407</v>
      </c>
      <c r="C35" s="1" t="s">
        <v>17</v>
      </c>
      <c r="D35" s="1" t="s">
        <v>6</v>
      </c>
      <c r="E35" s="2">
        <v>1</v>
      </c>
      <c r="F35" s="5">
        <v>430</v>
      </c>
      <c r="G35" s="5">
        <v>408</v>
      </c>
      <c r="H35" s="19">
        <f t="shared" si="1"/>
        <v>-0.05116279069767442</v>
      </c>
      <c r="I35" s="7">
        <f t="shared" si="0"/>
        <v>-22</v>
      </c>
    </row>
    <row r="36" spans="1:9" ht="15">
      <c r="A36" s="1" t="s">
        <v>80</v>
      </c>
      <c r="B36" s="9">
        <v>45123.9113657407</v>
      </c>
      <c r="C36" s="1" t="s">
        <v>17</v>
      </c>
      <c r="D36" s="1" t="s">
        <v>6</v>
      </c>
      <c r="E36" s="2">
        <v>1</v>
      </c>
      <c r="F36" s="5">
        <v>435</v>
      </c>
      <c r="G36" s="5">
        <v>408</v>
      </c>
      <c r="H36" s="19">
        <f t="shared" si="1"/>
        <v>-0.06206896551724138</v>
      </c>
      <c r="I36" s="7">
        <f t="shared" si="0"/>
        <v>-27</v>
      </c>
    </row>
    <row r="37" spans="1:9" ht="15">
      <c r="A37" s="1" t="s">
        <v>80</v>
      </c>
      <c r="B37" s="9">
        <v>45123.9113657407</v>
      </c>
      <c r="C37" s="1" t="s">
        <v>17</v>
      </c>
      <c r="D37" s="1" t="s">
        <v>6</v>
      </c>
      <c r="E37" s="2">
        <v>1</v>
      </c>
      <c r="F37" s="5">
        <v>505</v>
      </c>
      <c r="G37" s="5">
        <v>564</v>
      </c>
      <c r="H37" s="19">
        <f t="shared" si="1"/>
        <v>0.11683168316831682</v>
      </c>
      <c r="I37" s="7">
        <f t="shared" si="0"/>
        <v>59</v>
      </c>
    </row>
    <row r="38" spans="1:9" ht="15">
      <c r="A38" s="1" t="s">
        <v>81</v>
      </c>
      <c r="B38" s="9">
        <v>45123.9113657407</v>
      </c>
      <c r="C38" s="1" t="s">
        <v>17</v>
      </c>
      <c r="D38" s="1" t="s">
        <v>6</v>
      </c>
      <c r="E38" s="2">
        <v>2</v>
      </c>
      <c r="F38" s="5">
        <v>1360</v>
      </c>
      <c r="G38" s="5">
        <v>1364</v>
      </c>
      <c r="H38" s="19">
        <f t="shared" si="1"/>
        <v>0.0029411764705882353</v>
      </c>
      <c r="I38" s="7">
        <f aca="true" t="shared" si="2" ref="I38:I69">G38-F38</f>
        <v>4</v>
      </c>
    </row>
    <row r="39" spans="1:9" ht="15">
      <c r="A39" s="1" t="s">
        <v>82</v>
      </c>
      <c r="B39" s="9">
        <v>45123.9113657407</v>
      </c>
      <c r="C39" s="1" t="s">
        <v>17</v>
      </c>
      <c r="D39" s="1" t="s">
        <v>6</v>
      </c>
      <c r="E39" s="2">
        <v>2</v>
      </c>
      <c r="F39" s="5">
        <v>510</v>
      </c>
      <c r="G39" s="5">
        <v>430</v>
      </c>
      <c r="H39" s="19">
        <f t="shared" si="1"/>
        <v>-0.1568627450980392</v>
      </c>
      <c r="I39" s="7">
        <f t="shared" si="2"/>
        <v>-80</v>
      </c>
    </row>
    <row r="40" spans="1:9" ht="15">
      <c r="A40" s="1" t="s">
        <v>39</v>
      </c>
      <c r="B40" s="9">
        <v>45123.9113657407</v>
      </c>
      <c r="C40" s="1" t="s">
        <v>17</v>
      </c>
      <c r="D40" s="1" t="s">
        <v>6</v>
      </c>
      <c r="E40" s="2">
        <v>1</v>
      </c>
      <c r="F40" s="5">
        <v>2740</v>
      </c>
      <c r="G40" s="5">
        <v>3090</v>
      </c>
      <c r="H40" s="19">
        <f t="shared" si="1"/>
        <v>0.12773722627737225</v>
      </c>
      <c r="I40" s="7">
        <f t="shared" si="2"/>
        <v>350</v>
      </c>
    </row>
    <row r="41" spans="1:9" ht="15">
      <c r="A41" s="1" t="s">
        <v>83</v>
      </c>
      <c r="B41" s="9">
        <v>45123.9113657407</v>
      </c>
      <c r="C41" s="1" t="s">
        <v>17</v>
      </c>
      <c r="D41" s="1" t="s">
        <v>6</v>
      </c>
      <c r="E41" s="2">
        <v>2</v>
      </c>
      <c r="F41" s="5">
        <v>400</v>
      </c>
      <c r="G41" s="5">
        <v>380</v>
      </c>
      <c r="H41" s="19">
        <f t="shared" si="1"/>
        <v>-0.05</v>
      </c>
      <c r="I41" s="7">
        <f t="shared" si="2"/>
        <v>-20</v>
      </c>
    </row>
    <row r="42" spans="1:9" ht="15">
      <c r="A42" s="1" t="s">
        <v>84</v>
      </c>
      <c r="B42" s="9">
        <v>45123.9113657407</v>
      </c>
      <c r="C42" s="1" t="s">
        <v>17</v>
      </c>
      <c r="D42" s="1" t="s">
        <v>6</v>
      </c>
      <c r="E42" s="2">
        <v>3</v>
      </c>
      <c r="F42" s="5">
        <v>555</v>
      </c>
      <c r="G42" s="5">
        <v>459</v>
      </c>
      <c r="H42" s="19">
        <f t="shared" si="1"/>
        <v>-0.17297297297297298</v>
      </c>
      <c r="I42" s="7">
        <f t="shared" si="2"/>
        <v>-96</v>
      </c>
    </row>
    <row r="43" spans="1:9" ht="15">
      <c r="A43" s="1" t="s">
        <v>85</v>
      </c>
      <c r="B43" s="9">
        <v>45123.9113657407</v>
      </c>
      <c r="C43" s="1" t="s">
        <v>17</v>
      </c>
      <c r="D43" s="1" t="s">
        <v>6</v>
      </c>
      <c r="E43" s="2">
        <v>1</v>
      </c>
      <c r="F43" s="5">
        <v>2975</v>
      </c>
      <c r="G43" s="5">
        <v>2768</v>
      </c>
      <c r="H43" s="19">
        <f t="shared" si="1"/>
        <v>-0.0695798319327731</v>
      </c>
      <c r="I43" s="7">
        <f t="shared" si="2"/>
        <v>-207</v>
      </c>
    </row>
    <row r="44" spans="1:9" ht="15">
      <c r="A44" s="1" t="s">
        <v>86</v>
      </c>
      <c r="B44" s="9">
        <v>45123.9113657407</v>
      </c>
      <c r="C44" s="1" t="s">
        <v>17</v>
      </c>
      <c r="D44" s="1" t="s">
        <v>6</v>
      </c>
      <c r="E44" s="2">
        <v>1</v>
      </c>
      <c r="F44" s="5">
        <v>635</v>
      </c>
      <c r="G44" s="5">
        <v>596</v>
      </c>
      <c r="H44" s="19">
        <f t="shared" si="1"/>
        <v>-0.06141732283464567</v>
      </c>
      <c r="I44" s="7">
        <f t="shared" si="2"/>
        <v>-39</v>
      </c>
    </row>
    <row r="45" spans="1:9" ht="15">
      <c r="A45" s="1" t="s">
        <v>87</v>
      </c>
      <c r="B45" s="9">
        <v>45123.9113657407</v>
      </c>
      <c r="C45" s="1" t="s">
        <v>17</v>
      </c>
      <c r="D45" s="1" t="s">
        <v>6</v>
      </c>
      <c r="E45" s="2">
        <v>7</v>
      </c>
      <c r="F45" s="5">
        <v>2485</v>
      </c>
      <c r="G45" s="5">
        <v>2625</v>
      </c>
      <c r="H45" s="19">
        <f t="shared" si="1"/>
        <v>0.05633802816901408</v>
      </c>
      <c r="I45" s="7">
        <f t="shared" si="2"/>
        <v>140</v>
      </c>
    </row>
    <row r="46" spans="1:9" ht="15">
      <c r="A46" s="1" t="s">
        <v>88</v>
      </c>
      <c r="B46" s="9">
        <v>45123.9113657407</v>
      </c>
      <c r="C46" s="1" t="s">
        <v>17</v>
      </c>
      <c r="D46" s="1" t="s">
        <v>6</v>
      </c>
      <c r="E46" s="2">
        <v>1</v>
      </c>
      <c r="F46" s="5">
        <v>610</v>
      </c>
      <c r="G46" s="5">
        <v>578</v>
      </c>
      <c r="H46" s="19">
        <f t="shared" si="1"/>
        <v>-0.052459016393442616</v>
      </c>
      <c r="I46" s="7">
        <f t="shared" si="2"/>
        <v>-32</v>
      </c>
    </row>
    <row r="47" spans="1:9" ht="15">
      <c r="A47" s="1" t="s">
        <v>73</v>
      </c>
      <c r="B47" s="9">
        <v>45123.9113657407</v>
      </c>
      <c r="C47" s="1" t="s">
        <v>17</v>
      </c>
      <c r="D47" s="1" t="s">
        <v>6</v>
      </c>
      <c r="E47" s="2">
        <v>2</v>
      </c>
      <c r="F47" s="5">
        <v>530</v>
      </c>
      <c r="G47" s="5">
        <v>450</v>
      </c>
      <c r="H47" s="19">
        <f t="shared" si="1"/>
        <v>-0.1509433962264151</v>
      </c>
      <c r="I47" s="7">
        <f t="shared" si="2"/>
        <v>-80</v>
      </c>
    </row>
    <row r="48" spans="1:9" ht="15">
      <c r="A48" s="1" t="s">
        <v>89</v>
      </c>
      <c r="B48" s="9">
        <v>45123.9113657407</v>
      </c>
      <c r="C48" s="1" t="s">
        <v>17</v>
      </c>
      <c r="D48" s="1" t="s">
        <v>6</v>
      </c>
      <c r="E48" s="2">
        <v>1</v>
      </c>
      <c r="F48" s="5">
        <v>660</v>
      </c>
      <c r="G48" s="5">
        <v>658</v>
      </c>
      <c r="H48" s="19">
        <f t="shared" si="1"/>
        <v>-0.0030303030303030303</v>
      </c>
      <c r="I48" s="7">
        <f t="shared" si="2"/>
        <v>-2</v>
      </c>
    </row>
    <row r="49" spans="1:9" ht="15">
      <c r="A49" s="1" t="s">
        <v>90</v>
      </c>
      <c r="B49" s="9">
        <v>45123.9113657407</v>
      </c>
      <c r="C49" s="1" t="s">
        <v>17</v>
      </c>
      <c r="D49" s="1" t="s">
        <v>6</v>
      </c>
      <c r="E49" s="2">
        <v>1</v>
      </c>
      <c r="F49" s="5">
        <v>170</v>
      </c>
      <c r="G49" s="5">
        <v>158.5</v>
      </c>
      <c r="H49" s="19">
        <f t="shared" si="1"/>
        <v>-0.06764705882352941</v>
      </c>
      <c r="I49" s="7">
        <f t="shared" si="2"/>
        <v>-11.5</v>
      </c>
    </row>
    <row r="50" spans="1:9" ht="15">
      <c r="A50" s="1" t="s">
        <v>91</v>
      </c>
      <c r="B50" s="9">
        <v>45126.4514236111</v>
      </c>
      <c r="C50" s="1" t="s">
        <v>17</v>
      </c>
      <c r="D50" s="1" t="s">
        <v>6</v>
      </c>
      <c r="E50" s="2">
        <v>1</v>
      </c>
      <c r="F50" s="5">
        <v>200</v>
      </c>
      <c r="G50" s="5">
        <v>196</v>
      </c>
      <c r="H50" s="19">
        <f t="shared" si="1"/>
        <v>-0.02</v>
      </c>
      <c r="I50" s="7">
        <f t="shared" si="2"/>
        <v>-4</v>
      </c>
    </row>
    <row r="51" spans="1:9" ht="15">
      <c r="A51" s="1" t="s">
        <v>80</v>
      </c>
      <c r="B51" s="9">
        <v>45126.4514236111</v>
      </c>
      <c r="C51" s="1" t="s">
        <v>17</v>
      </c>
      <c r="D51" s="1" t="s">
        <v>6</v>
      </c>
      <c r="E51" s="2">
        <v>1</v>
      </c>
      <c r="F51" s="5">
        <v>505</v>
      </c>
      <c r="G51" s="5">
        <v>564</v>
      </c>
      <c r="H51" s="19">
        <f t="shared" si="1"/>
        <v>0.11683168316831682</v>
      </c>
      <c r="I51" s="7">
        <f t="shared" si="2"/>
        <v>59</v>
      </c>
    </row>
    <row r="52" spans="1:9" ht="15">
      <c r="A52" s="1" t="s">
        <v>80</v>
      </c>
      <c r="B52" s="9">
        <v>45126.4514236111</v>
      </c>
      <c r="C52" s="1" t="s">
        <v>17</v>
      </c>
      <c r="D52" s="1" t="s">
        <v>6</v>
      </c>
      <c r="E52" s="2">
        <v>1</v>
      </c>
      <c r="F52" s="5">
        <v>505</v>
      </c>
      <c r="G52" s="5">
        <v>564</v>
      </c>
      <c r="H52" s="19">
        <f t="shared" si="1"/>
        <v>0.11683168316831682</v>
      </c>
      <c r="I52" s="7">
        <f t="shared" si="2"/>
        <v>59</v>
      </c>
    </row>
    <row r="53" spans="1:9" ht="15">
      <c r="A53" s="1" t="s">
        <v>31</v>
      </c>
      <c r="B53" s="9">
        <v>45126.4514236111</v>
      </c>
      <c r="C53" s="1" t="s">
        <v>17</v>
      </c>
      <c r="D53" s="1" t="s">
        <v>70</v>
      </c>
      <c r="E53" s="2">
        <v>1</v>
      </c>
      <c r="F53" s="5">
        <v>895</v>
      </c>
      <c r="G53" s="5">
        <v>835</v>
      </c>
      <c r="H53" s="19">
        <f t="shared" si="1"/>
        <v>-0.06703910614525138</v>
      </c>
      <c r="I53" s="7">
        <f t="shared" si="2"/>
        <v>-60</v>
      </c>
    </row>
    <row r="54" spans="1:9" ht="15">
      <c r="A54" s="13" t="s">
        <v>30</v>
      </c>
      <c r="B54" s="14">
        <v>44298.4957060185</v>
      </c>
      <c r="C54" s="13" t="s">
        <v>17</v>
      </c>
      <c r="D54" s="13" t="s">
        <v>6</v>
      </c>
      <c r="E54" s="16">
        <v>1</v>
      </c>
      <c r="F54" s="18">
        <v>3050</v>
      </c>
      <c r="G54" s="18">
        <v>2780</v>
      </c>
      <c r="H54" s="19">
        <f t="shared" si="1"/>
        <v>-0.08852459016393442</v>
      </c>
      <c r="I54" s="7">
        <f t="shared" si="2"/>
        <v>-270</v>
      </c>
    </row>
    <row r="55" spans="1:9" ht="15">
      <c r="A55" s="13" t="s">
        <v>27</v>
      </c>
      <c r="B55" s="14">
        <v>44361.6150347222</v>
      </c>
      <c r="C55" s="13" t="s">
        <v>17</v>
      </c>
      <c r="D55" s="13" t="s">
        <v>6</v>
      </c>
      <c r="E55" s="16">
        <v>3</v>
      </c>
      <c r="F55" s="18">
        <v>990</v>
      </c>
      <c r="G55" s="18">
        <v>1224</v>
      </c>
      <c r="H55" s="19">
        <f t="shared" si="1"/>
        <v>0.23636363636363636</v>
      </c>
      <c r="I55" s="7">
        <f t="shared" si="2"/>
        <v>234</v>
      </c>
    </row>
    <row r="56" spans="1:9" ht="15">
      <c r="A56" s="13" t="s">
        <v>94</v>
      </c>
      <c r="B56" s="14">
        <v>44361.6150347222</v>
      </c>
      <c r="C56" s="13" t="s">
        <v>17</v>
      </c>
      <c r="D56" s="13" t="s">
        <v>70</v>
      </c>
      <c r="E56" s="16">
        <v>1</v>
      </c>
      <c r="F56" s="18">
        <v>360</v>
      </c>
      <c r="G56" s="18">
        <v>386</v>
      </c>
      <c r="H56" s="19">
        <f t="shared" si="1"/>
        <v>0.07222222222222223</v>
      </c>
      <c r="I56" s="7">
        <f t="shared" si="2"/>
        <v>26</v>
      </c>
    </row>
    <row r="57" spans="1:9" ht="15">
      <c r="A57" s="13" t="s">
        <v>95</v>
      </c>
      <c r="B57" s="14">
        <v>44361.6150347222</v>
      </c>
      <c r="C57" s="13" t="s">
        <v>17</v>
      </c>
      <c r="D57" s="13" t="s">
        <v>70</v>
      </c>
      <c r="E57" s="16">
        <v>1</v>
      </c>
      <c r="F57" s="18">
        <v>300</v>
      </c>
      <c r="G57" s="18">
        <v>303</v>
      </c>
      <c r="H57" s="19">
        <f t="shared" si="1"/>
        <v>0.01</v>
      </c>
      <c r="I57" s="7">
        <f t="shared" si="2"/>
        <v>3</v>
      </c>
    </row>
    <row r="58" spans="1:9" ht="15">
      <c r="A58" s="13" t="s">
        <v>96</v>
      </c>
      <c r="B58" s="14">
        <v>44361.6150347222</v>
      </c>
      <c r="C58" s="13" t="s">
        <v>17</v>
      </c>
      <c r="D58" s="13" t="s">
        <v>6</v>
      </c>
      <c r="E58" s="16">
        <v>5</v>
      </c>
      <c r="F58" s="18">
        <v>525</v>
      </c>
      <c r="G58" s="18">
        <v>475</v>
      </c>
      <c r="H58" s="19">
        <f t="shared" si="1"/>
        <v>-0.09523809523809523</v>
      </c>
      <c r="I58" s="7">
        <f t="shared" si="2"/>
        <v>-50</v>
      </c>
    </row>
    <row r="59" spans="1:9" ht="15">
      <c r="A59" s="13" t="s">
        <v>81</v>
      </c>
      <c r="B59" s="14">
        <v>44370.435</v>
      </c>
      <c r="C59" s="13" t="s">
        <v>17</v>
      </c>
      <c r="D59" s="13" t="s">
        <v>6</v>
      </c>
      <c r="E59" s="16">
        <v>1</v>
      </c>
      <c r="F59" s="18">
        <v>800</v>
      </c>
      <c r="G59" s="18">
        <v>696</v>
      </c>
      <c r="H59" s="19">
        <f t="shared" si="1"/>
        <v>-0.13</v>
      </c>
      <c r="I59" s="7">
        <f t="shared" si="2"/>
        <v>-104</v>
      </c>
    </row>
    <row r="60" spans="1:9" ht="15">
      <c r="A60" s="13" t="s">
        <v>97</v>
      </c>
      <c r="B60" s="14">
        <v>44370.435</v>
      </c>
      <c r="C60" s="13" t="s">
        <v>17</v>
      </c>
      <c r="D60" s="13" t="s">
        <v>6</v>
      </c>
      <c r="E60" s="16">
        <v>1</v>
      </c>
      <c r="F60" s="18">
        <v>412.5</v>
      </c>
      <c r="G60" s="18">
        <v>375</v>
      </c>
      <c r="H60" s="19">
        <f t="shared" si="1"/>
        <v>-0.09090909090909091</v>
      </c>
      <c r="I60" s="7">
        <f t="shared" si="2"/>
        <v>-37.5</v>
      </c>
    </row>
    <row r="61" spans="1:9" ht="15">
      <c r="A61" s="13" t="s">
        <v>30</v>
      </c>
      <c r="B61" s="14">
        <v>44377.7584375</v>
      </c>
      <c r="C61" s="13" t="s">
        <v>17</v>
      </c>
      <c r="D61" s="13" t="s">
        <v>6</v>
      </c>
      <c r="E61" s="16">
        <v>1</v>
      </c>
      <c r="F61" s="18">
        <v>2400</v>
      </c>
      <c r="G61" s="18">
        <v>2650</v>
      </c>
      <c r="H61" s="19">
        <f t="shared" si="1"/>
        <v>0.10416666666666666</v>
      </c>
      <c r="I61" s="7">
        <f t="shared" si="2"/>
        <v>250</v>
      </c>
    </row>
    <row r="62" spans="1:9" ht="15">
      <c r="A62" s="1" t="s">
        <v>7</v>
      </c>
      <c r="B62" s="9">
        <v>44545.7276041667</v>
      </c>
      <c r="C62" s="1" t="s">
        <v>8</v>
      </c>
      <c r="D62" s="1" t="s">
        <v>9</v>
      </c>
      <c r="E62" s="2">
        <v>1</v>
      </c>
      <c r="F62" s="5">
        <v>5500</v>
      </c>
      <c r="G62" s="5">
        <v>5510</v>
      </c>
      <c r="H62" s="19">
        <f t="shared" si="1"/>
        <v>0.0018181818181818182</v>
      </c>
      <c r="I62" s="7">
        <f t="shared" si="2"/>
        <v>10</v>
      </c>
    </row>
    <row r="63" spans="1:9" ht="15">
      <c r="A63" s="1" t="s">
        <v>10</v>
      </c>
      <c r="B63" s="9">
        <v>44545.7276041667</v>
      </c>
      <c r="C63" s="1" t="s">
        <v>8</v>
      </c>
      <c r="D63" s="1" t="s">
        <v>9</v>
      </c>
      <c r="E63" s="2">
        <v>1</v>
      </c>
      <c r="F63" s="5">
        <v>4400</v>
      </c>
      <c r="G63" s="5">
        <v>5907</v>
      </c>
      <c r="H63" s="19">
        <f t="shared" si="1"/>
        <v>0.3425</v>
      </c>
      <c r="I63" s="7">
        <f t="shared" si="2"/>
        <v>1507</v>
      </c>
    </row>
    <row r="64" spans="1:9" ht="15">
      <c r="A64" s="1" t="s">
        <v>34</v>
      </c>
      <c r="B64" s="9">
        <v>44771.4570833333</v>
      </c>
      <c r="C64" s="1" t="s">
        <v>8</v>
      </c>
      <c r="D64" s="1" t="s">
        <v>9</v>
      </c>
      <c r="E64" s="2">
        <v>1</v>
      </c>
      <c r="F64" s="5">
        <v>21000</v>
      </c>
      <c r="G64" s="5">
        <v>21502</v>
      </c>
      <c r="H64" s="19">
        <f t="shared" si="1"/>
        <v>0.023904761904761908</v>
      </c>
      <c r="I64" s="7">
        <f t="shared" si="2"/>
        <v>502</v>
      </c>
    </row>
    <row r="65" spans="1:9" ht="15">
      <c r="A65" s="1" t="s">
        <v>38</v>
      </c>
      <c r="B65" s="9">
        <v>44838.3981944444</v>
      </c>
      <c r="C65" s="1" t="s">
        <v>8</v>
      </c>
      <c r="D65" s="1" t="s">
        <v>13</v>
      </c>
      <c r="E65" s="2">
        <v>1</v>
      </c>
      <c r="F65" s="5">
        <v>18500</v>
      </c>
      <c r="G65" s="5">
        <v>20000</v>
      </c>
      <c r="H65" s="19">
        <f t="shared" si="1"/>
        <v>0.08108108108108109</v>
      </c>
      <c r="I65" s="7">
        <f t="shared" si="2"/>
        <v>1500</v>
      </c>
    </row>
    <row r="66" spans="1:9" ht="15">
      <c r="A66" s="1" t="s">
        <v>42</v>
      </c>
      <c r="B66" s="9">
        <v>44910.5334143518</v>
      </c>
      <c r="C66" s="1" t="s">
        <v>8</v>
      </c>
      <c r="D66" s="1" t="s">
        <v>24</v>
      </c>
      <c r="E66" s="2">
        <v>1</v>
      </c>
      <c r="F66" s="5">
        <v>1675</v>
      </c>
      <c r="G66" s="5">
        <v>1775</v>
      </c>
      <c r="H66" s="19">
        <f t="shared" si="1"/>
        <v>0.059701492537313425</v>
      </c>
      <c r="I66" s="7">
        <f t="shared" si="2"/>
        <v>100</v>
      </c>
    </row>
    <row r="67" spans="1:9" ht="15">
      <c r="A67" s="1" t="s">
        <v>43</v>
      </c>
      <c r="B67" s="9">
        <v>44910.5334143518</v>
      </c>
      <c r="C67" s="1" t="s">
        <v>8</v>
      </c>
      <c r="D67" s="1" t="s">
        <v>24</v>
      </c>
      <c r="E67" s="2">
        <v>1</v>
      </c>
      <c r="F67" s="5">
        <v>1675</v>
      </c>
      <c r="G67" s="5">
        <v>1760</v>
      </c>
      <c r="H67" s="19">
        <f t="shared" si="1"/>
        <v>0.050746268656716415</v>
      </c>
      <c r="I67" s="7">
        <f t="shared" si="2"/>
        <v>85</v>
      </c>
    </row>
    <row r="68" spans="1:9" ht="15">
      <c r="A68" s="1" t="s">
        <v>44</v>
      </c>
      <c r="B68" s="9">
        <v>44910.5334143518</v>
      </c>
      <c r="C68" s="1" t="s">
        <v>8</v>
      </c>
      <c r="D68" s="1" t="s">
        <v>24</v>
      </c>
      <c r="E68" s="2">
        <v>1</v>
      </c>
      <c r="F68" s="5">
        <v>910</v>
      </c>
      <c r="G68" s="5">
        <v>1200</v>
      </c>
      <c r="H68" s="19">
        <f t="shared" si="1"/>
        <v>0.31868131868131866</v>
      </c>
      <c r="I68" s="7">
        <f t="shared" si="2"/>
        <v>290</v>
      </c>
    </row>
    <row r="69" spans="1:9" ht="15">
      <c r="A69" s="1" t="s">
        <v>45</v>
      </c>
      <c r="B69" s="9">
        <v>44917.630625</v>
      </c>
      <c r="C69" s="1" t="s">
        <v>8</v>
      </c>
      <c r="D69" s="1" t="s">
        <v>6</v>
      </c>
      <c r="E69" s="2">
        <v>1</v>
      </c>
      <c r="F69" s="5">
        <v>160</v>
      </c>
      <c r="G69" s="5">
        <v>225</v>
      </c>
      <c r="H69" s="19">
        <f t="shared" si="1"/>
        <v>0.40625</v>
      </c>
      <c r="I69" s="7">
        <f t="shared" si="2"/>
        <v>65</v>
      </c>
    </row>
    <row r="70" spans="1:9" ht="15">
      <c r="A70" s="1" t="s">
        <v>46</v>
      </c>
      <c r="B70" s="9">
        <v>44917.630625</v>
      </c>
      <c r="C70" s="1" t="s">
        <v>8</v>
      </c>
      <c r="D70" s="1" t="s">
        <v>6</v>
      </c>
      <c r="E70" s="2">
        <v>1</v>
      </c>
      <c r="F70" s="5">
        <v>600</v>
      </c>
      <c r="G70" s="5">
        <v>576</v>
      </c>
      <c r="H70" s="19">
        <f t="shared" si="1"/>
        <v>-0.04</v>
      </c>
      <c r="I70" s="7">
        <f aca="true" t="shared" si="3" ref="I70:I104">G70-F70</f>
        <v>-24</v>
      </c>
    </row>
    <row r="71" spans="1:9" ht="15">
      <c r="A71" s="1" t="s">
        <v>48</v>
      </c>
      <c r="B71" s="9">
        <v>44917.630625</v>
      </c>
      <c r="C71" s="1" t="s">
        <v>8</v>
      </c>
      <c r="D71" s="1" t="s">
        <v>6</v>
      </c>
      <c r="E71" s="2">
        <v>1</v>
      </c>
      <c r="F71" s="5">
        <v>870</v>
      </c>
      <c r="G71" s="5">
        <v>1215</v>
      </c>
      <c r="H71" s="19">
        <f t="shared" si="1"/>
        <v>0.39655172413793105</v>
      </c>
      <c r="I71" s="7">
        <f t="shared" si="3"/>
        <v>345</v>
      </c>
    </row>
    <row r="72" spans="1:9" ht="15">
      <c r="A72" s="1" t="s">
        <v>49</v>
      </c>
      <c r="B72" s="9">
        <v>44917.630625</v>
      </c>
      <c r="C72" s="1" t="s">
        <v>8</v>
      </c>
      <c r="D72" s="1" t="s">
        <v>6</v>
      </c>
      <c r="E72" s="2">
        <v>1</v>
      </c>
      <c r="F72" s="5">
        <v>590</v>
      </c>
      <c r="G72" s="5">
        <v>590</v>
      </c>
      <c r="H72" s="19">
        <f aca="true" t="shared" si="4" ref="H72:H104">(100/F72)*I72/100</f>
        <v>0</v>
      </c>
      <c r="I72" s="7">
        <f t="shared" si="3"/>
        <v>0</v>
      </c>
    </row>
    <row r="73" spans="1:9" ht="15">
      <c r="A73" s="1" t="s">
        <v>50</v>
      </c>
      <c r="B73" s="9">
        <v>44917.630625</v>
      </c>
      <c r="C73" s="1" t="s">
        <v>8</v>
      </c>
      <c r="D73" s="1" t="s">
        <v>6</v>
      </c>
      <c r="E73" s="2">
        <v>1</v>
      </c>
      <c r="F73" s="5">
        <v>160</v>
      </c>
      <c r="G73" s="5">
        <v>183</v>
      </c>
      <c r="H73" s="19">
        <f t="shared" si="4"/>
        <v>0.14375</v>
      </c>
      <c r="I73" s="7">
        <f t="shared" si="3"/>
        <v>23</v>
      </c>
    </row>
    <row r="74" spans="1:9" ht="15">
      <c r="A74" s="1" t="s">
        <v>51</v>
      </c>
      <c r="B74" s="9">
        <v>44917.630625</v>
      </c>
      <c r="C74" s="1" t="s">
        <v>8</v>
      </c>
      <c r="D74" s="1" t="s">
        <v>6</v>
      </c>
      <c r="E74" s="2">
        <v>1</v>
      </c>
      <c r="F74" s="5">
        <v>400</v>
      </c>
      <c r="G74" s="5">
        <v>445</v>
      </c>
      <c r="H74" s="19">
        <f t="shared" si="4"/>
        <v>0.1125</v>
      </c>
      <c r="I74" s="7">
        <f t="shared" si="3"/>
        <v>45</v>
      </c>
    </row>
    <row r="75" spans="1:9" ht="15">
      <c r="A75" s="1" t="s">
        <v>56</v>
      </c>
      <c r="B75" s="9">
        <v>44952.6571296296</v>
      </c>
      <c r="C75" s="1" t="s">
        <v>8</v>
      </c>
      <c r="D75" s="1" t="s">
        <v>6</v>
      </c>
      <c r="E75" s="2">
        <v>1</v>
      </c>
      <c r="F75" s="5">
        <v>570</v>
      </c>
      <c r="G75" s="5">
        <v>1062</v>
      </c>
      <c r="H75" s="19">
        <f t="shared" si="4"/>
        <v>0.863157894736842</v>
      </c>
      <c r="I75" s="7">
        <f t="shared" si="3"/>
        <v>492</v>
      </c>
    </row>
    <row r="76" spans="1:9" ht="15">
      <c r="A76" s="1" t="s">
        <v>58</v>
      </c>
      <c r="B76" s="9">
        <v>44952.6571296296</v>
      </c>
      <c r="C76" s="1" t="s">
        <v>8</v>
      </c>
      <c r="D76" s="1" t="s">
        <v>54</v>
      </c>
      <c r="E76" s="2">
        <v>1</v>
      </c>
      <c r="F76" s="5">
        <v>270</v>
      </c>
      <c r="G76" s="5">
        <v>250</v>
      </c>
      <c r="H76" s="19">
        <f t="shared" si="4"/>
        <v>-0.07407407407407407</v>
      </c>
      <c r="I76" s="7">
        <f t="shared" si="3"/>
        <v>-20</v>
      </c>
    </row>
    <row r="77" spans="1:9" ht="15">
      <c r="A77" s="1" t="s">
        <v>59</v>
      </c>
      <c r="B77" s="9">
        <v>44952.6571296296</v>
      </c>
      <c r="C77" s="1" t="s">
        <v>8</v>
      </c>
      <c r="D77" s="1" t="s">
        <v>6</v>
      </c>
      <c r="E77" s="2">
        <v>1</v>
      </c>
      <c r="F77" s="5">
        <v>390</v>
      </c>
      <c r="G77" s="5">
        <v>350</v>
      </c>
      <c r="H77" s="19">
        <f t="shared" si="4"/>
        <v>-0.10256410256410256</v>
      </c>
      <c r="I77" s="7">
        <f t="shared" si="3"/>
        <v>-40</v>
      </c>
    </row>
    <row r="78" spans="1:9" ht="15">
      <c r="A78" s="1" t="s">
        <v>60</v>
      </c>
      <c r="B78" s="9">
        <v>44952.6571296296</v>
      </c>
      <c r="C78" s="1" t="s">
        <v>8</v>
      </c>
      <c r="D78" s="1" t="s">
        <v>6</v>
      </c>
      <c r="E78" s="2">
        <v>1</v>
      </c>
      <c r="F78" s="5">
        <v>330</v>
      </c>
      <c r="G78" s="5">
        <v>350</v>
      </c>
      <c r="H78" s="19">
        <f t="shared" si="4"/>
        <v>0.06060606060606061</v>
      </c>
      <c r="I78" s="7">
        <f t="shared" si="3"/>
        <v>20</v>
      </c>
    </row>
    <row r="79" spans="1:9" ht="15">
      <c r="A79" s="1" t="s">
        <v>63</v>
      </c>
      <c r="B79" s="9">
        <v>44984.4599884259</v>
      </c>
      <c r="C79" s="1" t="s">
        <v>8</v>
      </c>
      <c r="D79" s="1" t="s">
        <v>6</v>
      </c>
      <c r="E79" s="2">
        <v>1</v>
      </c>
      <c r="F79" s="5">
        <v>690</v>
      </c>
      <c r="G79" s="5">
        <v>808</v>
      </c>
      <c r="H79" s="19">
        <f t="shared" si="4"/>
        <v>0.1710144927536232</v>
      </c>
      <c r="I79" s="7">
        <f t="shared" si="3"/>
        <v>118</v>
      </c>
    </row>
    <row r="80" spans="1:9" ht="15">
      <c r="A80" s="1" t="s">
        <v>64</v>
      </c>
      <c r="B80" s="9">
        <v>44984.4599884259</v>
      </c>
      <c r="C80" s="1" t="s">
        <v>8</v>
      </c>
      <c r="D80" s="1" t="s">
        <v>6</v>
      </c>
      <c r="E80" s="2">
        <v>1</v>
      </c>
      <c r="F80" s="5">
        <v>450</v>
      </c>
      <c r="G80" s="5">
        <v>596</v>
      </c>
      <c r="H80" s="19">
        <f t="shared" si="4"/>
        <v>0.3244444444444444</v>
      </c>
      <c r="I80" s="7">
        <f t="shared" si="3"/>
        <v>146</v>
      </c>
    </row>
    <row r="81" spans="1:9" ht="15">
      <c r="A81" s="1" t="s">
        <v>65</v>
      </c>
      <c r="B81" s="9">
        <v>44984.4599884259</v>
      </c>
      <c r="C81" s="1" t="s">
        <v>8</v>
      </c>
      <c r="D81" s="1" t="s">
        <v>6</v>
      </c>
      <c r="E81" s="2">
        <v>1</v>
      </c>
      <c r="F81" s="5">
        <v>1070</v>
      </c>
      <c r="G81" s="5">
        <v>1078</v>
      </c>
      <c r="H81" s="19">
        <f t="shared" si="4"/>
        <v>0.007476635514018691</v>
      </c>
      <c r="I81" s="7">
        <f t="shared" si="3"/>
        <v>8</v>
      </c>
    </row>
    <row r="82" spans="1:9" ht="15">
      <c r="A82" s="1" t="s">
        <v>66</v>
      </c>
      <c r="B82" s="9">
        <v>44984.4599884259</v>
      </c>
      <c r="C82" s="1" t="s">
        <v>8</v>
      </c>
      <c r="D82" s="1" t="s">
        <v>6</v>
      </c>
      <c r="E82" s="2">
        <v>1</v>
      </c>
      <c r="F82" s="5">
        <v>1590</v>
      </c>
      <c r="G82" s="5">
        <v>1300</v>
      </c>
      <c r="H82" s="19">
        <f t="shared" si="4"/>
        <v>-0.18238993710691823</v>
      </c>
      <c r="I82" s="7">
        <f t="shared" si="3"/>
        <v>-290</v>
      </c>
    </row>
    <row r="83" spans="1:9" ht="15">
      <c r="A83" s="1" t="s">
        <v>67</v>
      </c>
      <c r="B83" s="9">
        <v>45001.4613888889</v>
      </c>
      <c r="C83" s="1" t="s">
        <v>8</v>
      </c>
      <c r="D83" s="1" t="s">
        <v>6</v>
      </c>
      <c r="E83" s="2">
        <v>1</v>
      </c>
      <c r="F83" s="5">
        <v>2250</v>
      </c>
      <c r="G83" s="5">
        <v>3106</v>
      </c>
      <c r="H83" s="19">
        <f t="shared" si="4"/>
        <v>0.3804444444444444</v>
      </c>
      <c r="I83" s="7">
        <f t="shared" si="3"/>
        <v>856</v>
      </c>
    </row>
    <row r="84" spans="1:9" ht="15">
      <c r="A84" s="1" t="s">
        <v>35</v>
      </c>
      <c r="B84" s="9">
        <v>44833.9241550926</v>
      </c>
      <c r="C84" s="1" t="s">
        <v>36</v>
      </c>
      <c r="D84" s="1" t="s">
        <v>9</v>
      </c>
      <c r="E84" s="2">
        <v>1</v>
      </c>
      <c r="F84" s="5">
        <v>6400</v>
      </c>
      <c r="G84" s="5">
        <v>7125</v>
      </c>
      <c r="H84" s="19">
        <f t="shared" si="4"/>
        <v>0.11328125</v>
      </c>
      <c r="I84" s="7">
        <f t="shared" si="3"/>
        <v>725</v>
      </c>
    </row>
    <row r="85" spans="1:9" ht="15">
      <c r="A85" s="1" t="s">
        <v>37</v>
      </c>
      <c r="B85" s="9">
        <v>44833.9241550926</v>
      </c>
      <c r="C85" s="1" t="s">
        <v>36</v>
      </c>
      <c r="D85" s="1" t="s">
        <v>24</v>
      </c>
      <c r="E85" s="2">
        <v>1</v>
      </c>
      <c r="F85" s="5">
        <v>17250</v>
      </c>
      <c r="G85" s="5">
        <v>20000</v>
      </c>
      <c r="H85" s="19">
        <f t="shared" si="4"/>
        <v>0.15942028985507245</v>
      </c>
      <c r="I85" s="7">
        <f t="shared" si="3"/>
        <v>2750</v>
      </c>
    </row>
    <row r="86" spans="1:9" ht="15">
      <c r="A86" s="1" t="s">
        <v>47</v>
      </c>
      <c r="B86" s="9">
        <v>44917.630625</v>
      </c>
      <c r="C86" s="1" t="s">
        <v>36</v>
      </c>
      <c r="D86" s="1" t="s">
        <v>6</v>
      </c>
      <c r="E86" s="2">
        <v>1</v>
      </c>
      <c r="F86" s="5">
        <v>135</v>
      </c>
      <c r="G86" s="5">
        <v>145</v>
      </c>
      <c r="H86" s="19">
        <f t="shared" si="4"/>
        <v>0.07407407407407407</v>
      </c>
      <c r="I86" s="7">
        <f t="shared" si="3"/>
        <v>10</v>
      </c>
    </row>
    <row r="87" spans="1:9" ht="15">
      <c r="A87" s="1" t="s">
        <v>57</v>
      </c>
      <c r="B87" s="9">
        <v>44952.6571296296</v>
      </c>
      <c r="C87" s="1" t="s">
        <v>36</v>
      </c>
      <c r="D87" s="1" t="s">
        <v>6</v>
      </c>
      <c r="E87" s="2">
        <v>1</v>
      </c>
      <c r="F87" s="5">
        <v>790</v>
      </c>
      <c r="G87" s="5">
        <v>744</v>
      </c>
      <c r="H87" s="19">
        <f t="shared" si="4"/>
        <v>-0.05822784810126583</v>
      </c>
      <c r="I87" s="7">
        <f t="shared" si="3"/>
        <v>-46</v>
      </c>
    </row>
    <row r="88" spans="1:9" ht="15">
      <c r="A88" s="1" t="s">
        <v>61</v>
      </c>
      <c r="B88" s="9">
        <v>44952.6571296296</v>
      </c>
      <c r="C88" s="1" t="s">
        <v>36</v>
      </c>
      <c r="D88" s="1" t="s">
        <v>6</v>
      </c>
      <c r="E88" s="2">
        <v>1</v>
      </c>
      <c r="F88" s="5">
        <v>350</v>
      </c>
      <c r="G88" s="5">
        <v>414</v>
      </c>
      <c r="H88" s="19">
        <f t="shared" si="4"/>
        <v>0.18285714285714286</v>
      </c>
      <c r="I88" s="7">
        <f t="shared" si="3"/>
        <v>64</v>
      </c>
    </row>
    <row r="89" spans="1:9" ht="15">
      <c r="A89" s="13" t="s">
        <v>99</v>
      </c>
      <c r="B89" s="14">
        <v>44420.6101157407</v>
      </c>
      <c r="C89" s="13" t="s">
        <v>36</v>
      </c>
      <c r="D89" s="13" t="s">
        <v>9</v>
      </c>
      <c r="E89" s="16">
        <v>1</v>
      </c>
      <c r="F89" s="18">
        <v>6800</v>
      </c>
      <c r="G89" s="18">
        <v>7673</v>
      </c>
      <c r="H89" s="19">
        <f t="shared" si="4"/>
        <v>0.12838235294117648</v>
      </c>
      <c r="I89" s="7">
        <f t="shared" si="3"/>
        <v>873</v>
      </c>
    </row>
    <row r="90" spans="1:9" ht="15">
      <c r="A90" s="1" t="s">
        <v>52</v>
      </c>
      <c r="B90" s="9">
        <v>44937.5602083333</v>
      </c>
      <c r="C90" s="1" t="s">
        <v>53</v>
      </c>
      <c r="D90" s="1" t="s">
        <v>54</v>
      </c>
      <c r="E90" s="2">
        <v>1</v>
      </c>
      <c r="F90" s="5">
        <v>760</v>
      </c>
      <c r="G90" s="5">
        <v>690</v>
      </c>
      <c r="H90" s="19">
        <f t="shared" si="4"/>
        <v>-0.09210526315789473</v>
      </c>
      <c r="I90" s="7">
        <f t="shared" si="3"/>
        <v>-70</v>
      </c>
    </row>
    <row r="91" spans="1:9" ht="15">
      <c r="A91" s="1" t="s">
        <v>52</v>
      </c>
      <c r="B91" s="9">
        <v>44937.5602083333</v>
      </c>
      <c r="C91" s="1" t="s">
        <v>53</v>
      </c>
      <c r="D91" s="1" t="s">
        <v>24</v>
      </c>
      <c r="E91" s="2">
        <v>2</v>
      </c>
      <c r="F91" s="5">
        <v>600</v>
      </c>
      <c r="G91" s="5">
        <v>645</v>
      </c>
      <c r="H91" s="19">
        <f t="shared" si="4"/>
        <v>0.075</v>
      </c>
      <c r="I91" s="7">
        <f t="shared" si="3"/>
        <v>45</v>
      </c>
    </row>
    <row r="92" spans="1:9" ht="15">
      <c r="A92" s="1" t="s">
        <v>55</v>
      </c>
      <c r="B92" s="9">
        <v>44937.5602083333</v>
      </c>
      <c r="C92" s="1" t="s">
        <v>53</v>
      </c>
      <c r="D92" s="1" t="s">
        <v>24</v>
      </c>
      <c r="E92" s="2">
        <v>2</v>
      </c>
      <c r="F92" s="5">
        <v>1160</v>
      </c>
      <c r="G92" s="5">
        <v>1120</v>
      </c>
      <c r="H92" s="19">
        <f t="shared" si="4"/>
        <v>-0.034482758620689655</v>
      </c>
      <c r="I92" s="7">
        <f t="shared" si="3"/>
        <v>-40</v>
      </c>
    </row>
    <row r="93" spans="1:9" ht="15">
      <c r="A93" s="13" t="s">
        <v>98</v>
      </c>
      <c r="B93" s="14">
        <v>44378.6477430556</v>
      </c>
      <c r="C93" s="13" t="s">
        <v>53</v>
      </c>
      <c r="D93" s="13" t="s">
        <v>13</v>
      </c>
      <c r="E93" s="16">
        <v>1</v>
      </c>
      <c r="F93" s="18">
        <v>3600</v>
      </c>
      <c r="G93" s="18">
        <v>4200</v>
      </c>
      <c r="H93" s="19">
        <f t="shared" si="4"/>
        <v>0.16666666666666663</v>
      </c>
      <c r="I93" s="7">
        <f t="shared" si="3"/>
        <v>600</v>
      </c>
    </row>
    <row r="94" spans="1:9" ht="15">
      <c r="A94" s="3" t="s">
        <v>92</v>
      </c>
      <c r="B94" s="10">
        <v>44294.7603935185</v>
      </c>
      <c r="C94" s="3" t="s">
        <v>93</v>
      </c>
      <c r="D94" s="3" t="s">
        <v>9</v>
      </c>
      <c r="E94" s="4">
        <v>1</v>
      </c>
      <c r="F94" s="6">
        <v>11500</v>
      </c>
      <c r="G94" s="6">
        <v>12551</v>
      </c>
      <c r="H94" s="19">
        <f t="shared" si="4"/>
        <v>0.0913913043478261</v>
      </c>
      <c r="I94" s="7">
        <f t="shared" si="3"/>
        <v>1051</v>
      </c>
    </row>
    <row r="95" spans="1:9" ht="15">
      <c r="A95" s="8" t="s">
        <v>11</v>
      </c>
      <c r="B95" s="15">
        <v>44609.5807638889</v>
      </c>
      <c r="C95" s="8" t="s">
        <v>12</v>
      </c>
      <c r="D95" s="8" t="s">
        <v>13</v>
      </c>
      <c r="E95" s="17">
        <v>1</v>
      </c>
      <c r="F95" s="12">
        <v>460</v>
      </c>
      <c r="G95" s="12">
        <v>720</v>
      </c>
      <c r="H95" s="19">
        <f t="shared" si="4"/>
        <v>0.5652173913043478</v>
      </c>
      <c r="I95" s="7">
        <f t="shared" si="3"/>
        <v>260</v>
      </c>
    </row>
    <row r="96" spans="1:9" ht="15">
      <c r="A96" s="8" t="s">
        <v>23</v>
      </c>
      <c r="B96" s="15">
        <v>44658.4414467593</v>
      </c>
      <c r="C96" s="8" t="s">
        <v>12</v>
      </c>
      <c r="D96" s="8" t="s">
        <v>24</v>
      </c>
      <c r="E96" s="17">
        <v>1</v>
      </c>
      <c r="F96" s="12">
        <v>1000</v>
      </c>
      <c r="G96" s="12">
        <v>1075</v>
      </c>
      <c r="H96" s="19">
        <f t="shared" si="4"/>
        <v>0.075</v>
      </c>
      <c r="I96" s="7">
        <f t="shared" si="3"/>
        <v>75</v>
      </c>
    </row>
    <row r="97" spans="1:9" ht="15">
      <c r="A97" s="8" t="s">
        <v>25</v>
      </c>
      <c r="B97" s="15">
        <v>44658.4414467593</v>
      </c>
      <c r="C97" s="8" t="s">
        <v>12</v>
      </c>
      <c r="D97" s="8" t="s">
        <v>6</v>
      </c>
      <c r="E97" s="17">
        <v>1</v>
      </c>
      <c r="F97" s="12">
        <v>625</v>
      </c>
      <c r="G97" s="12">
        <v>757</v>
      </c>
      <c r="H97" s="19">
        <f t="shared" si="4"/>
        <v>0.2112</v>
      </c>
      <c r="I97" s="7">
        <f t="shared" si="3"/>
        <v>132</v>
      </c>
    </row>
    <row r="98" spans="1:9" ht="15">
      <c r="A98" s="8" t="s">
        <v>14</v>
      </c>
      <c r="B98" s="15">
        <v>44609.5807638889</v>
      </c>
      <c r="C98" s="8" t="s">
        <v>15</v>
      </c>
      <c r="D98" s="8" t="s">
        <v>6</v>
      </c>
      <c r="E98" s="17">
        <v>1</v>
      </c>
      <c r="F98" s="12">
        <v>1280</v>
      </c>
      <c r="G98" s="12">
        <v>1340</v>
      </c>
      <c r="H98" s="19">
        <f t="shared" si="4"/>
        <v>0.046875</v>
      </c>
      <c r="I98" s="7">
        <f t="shared" si="3"/>
        <v>60</v>
      </c>
    </row>
    <row r="99" spans="1:9" ht="15">
      <c r="A99" s="8" t="s">
        <v>4</v>
      </c>
      <c r="B99" s="15">
        <v>44523.5873842593</v>
      </c>
      <c r="C99" s="8" t="s">
        <v>5</v>
      </c>
      <c r="D99" s="8" t="s">
        <v>6</v>
      </c>
      <c r="E99" s="17">
        <v>1</v>
      </c>
      <c r="F99" s="12">
        <v>900</v>
      </c>
      <c r="G99" s="12">
        <v>1237</v>
      </c>
      <c r="H99" s="19">
        <f t="shared" si="4"/>
        <v>0.3744444444444444</v>
      </c>
      <c r="I99" s="7">
        <f t="shared" si="3"/>
        <v>337</v>
      </c>
    </row>
    <row r="100" spans="1:9" ht="15">
      <c r="A100" s="8" t="s">
        <v>21</v>
      </c>
      <c r="B100" s="15">
        <v>44609.5807638889</v>
      </c>
      <c r="C100" s="8" t="s">
        <v>5</v>
      </c>
      <c r="D100" s="8" t="s">
        <v>6</v>
      </c>
      <c r="E100" s="17">
        <v>1</v>
      </c>
      <c r="F100" s="12">
        <v>1250</v>
      </c>
      <c r="G100" s="12">
        <v>1360</v>
      </c>
      <c r="H100" s="19">
        <f t="shared" si="4"/>
        <v>0.08800000000000001</v>
      </c>
      <c r="I100" s="7">
        <f t="shared" si="3"/>
        <v>110</v>
      </c>
    </row>
    <row r="101" spans="1:9" ht="15">
      <c r="A101" s="8" t="s">
        <v>22</v>
      </c>
      <c r="B101" s="15">
        <v>44609.5807638889</v>
      </c>
      <c r="C101" s="8" t="s">
        <v>5</v>
      </c>
      <c r="D101" s="8" t="s">
        <v>6</v>
      </c>
      <c r="E101" s="17">
        <v>1</v>
      </c>
      <c r="F101" s="12">
        <v>710</v>
      </c>
      <c r="G101" s="12">
        <v>995</v>
      </c>
      <c r="H101" s="19">
        <f t="shared" si="4"/>
        <v>0.4014084507042254</v>
      </c>
      <c r="I101" s="7">
        <f t="shared" si="3"/>
        <v>285</v>
      </c>
    </row>
    <row r="102" spans="1:9" ht="15">
      <c r="A102" s="8" t="s">
        <v>22</v>
      </c>
      <c r="B102" s="15">
        <v>44609.5807638889</v>
      </c>
      <c r="C102" s="8" t="s">
        <v>5</v>
      </c>
      <c r="D102" s="8" t="s">
        <v>6</v>
      </c>
      <c r="E102" s="17">
        <v>1</v>
      </c>
      <c r="F102" s="12">
        <v>710</v>
      </c>
      <c r="G102" s="12">
        <v>995</v>
      </c>
      <c r="H102" s="19">
        <f t="shared" si="4"/>
        <v>0.4014084507042254</v>
      </c>
      <c r="I102" s="7">
        <f t="shared" si="3"/>
        <v>285</v>
      </c>
    </row>
    <row r="103" spans="1:9" ht="15">
      <c r="A103" s="8" t="s">
        <v>26</v>
      </c>
      <c r="B103" s="15">
        <v>44713.3582986111</v>
      </c>
      <c r="C103" s="8" t="s">
        <v>5</v>
      </c>
      <c r="D103" s="8" t="s">
        <v>6</v>
      </c>
      <c r="E103" s="17">
        <v>1</v>
      </c>
      <c r="F103" s="12">
        <v>1600</v>
      </c>
      <c r="G103" s="12">
        <v>1825</v>
      </c>
      <c r="H103" s="19">
        <f t="shared" si="4"/>
        <v>0.140625</v>
      </c>
      <c r="I103" s="7">
        <f t="shared" si="3"/>
        <v>225</v>
      </c>
    </row>
    <row r="104" spans="1:9" ht="15">
      <c r="A104" s="8" t="s">
        <v>62</v>
      </c>
      <c r="B104" s="15">
        <v>44964.4977893519</v>
      </c>
      <c r="C104" s="8" t="s">
        <v>5</v>
      </c>
      <c r="D104" s="8" t="s">
        <v>24</v>
      </c>
      <c r="E104" s="17">
        <v>1</v>
      </c>
      <c r="F104" s="12">
        <v>9500</v>
      </c>
      <c r="G104" s="12">
        <v>6842</v>
      </c>
      <c r="H104" s="19">
        <f t="shared" si="4"/>
        <v>-0.27978947368421053</v>
      </c>
      <c r="I104" s="7">
        <f t="shared" si="3"/>
        <v>-2658</v>
      </c>
    </row>
    <row r="106" spans="6:10" ht="15">
      <c r="F106" s="21"/>
      <c r="G106" s="21" t="s">
        <v>101</v>
      </c>
      <c r="H106" s="22"/>
      <c r="I106" s="23">
        <f>SUM(I5:I104)</f>
        <v>9769.5</v>
      </c>
      <c r="J106" s="21"/>
    </row>
  </sheetData>
  <autoFilter ref="A5:I104">
    <sortState ref="A6:I106">
      <sortCondition sortBy="value" ref="C6:C106"/>
    </sortState>
  </autoFilter>
  <printOptions/>
  <pageMargins left="0.25" right="0.25" top="0.75" bottom="0.75" header="0.3" footer="0.3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Docherty</dc:creator>
  <cp:keywords/>
  <dc:description/>
  <cp:lastModifiedBy>Anna Spang</cp:lastModifiedBy>
  <cp:lastPrinted>2023-11-10T11:43:26Z</cp:lastPrinted>
  <dcterms:created xsi:type="dcterms:W3CDTF">2023-11-01T15:04:54Z</dcterms:created>
  <dcterms:modified xsi:type="dcterms:W3CDTF">2023-11-10T12:07:07Z</dcterms:modified>
  <cp:category/>
  <cp:version/>
  <cp:contentType/>
  <cp:contentStatus/>
</cp:coreProperties>
</file>